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0"/>
  </bookViews>
  <sheets>
    <sheet name="opći dio" sheetId="1" r:id="rId1"/>
    <sheet name="treća razina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<sst xmlns="http://schemas.openxmlformats.org/spreadsheetml/2006/main" count="66" uniqueCount="63">
  <si>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PRIHODI POSLOVANJA</t>
  </si>
  <si>
    <t>Prihodi po posebnim propisima</t>
  </si>
  <si>
    <t>RASHODI POSLOVANJA</t>
  </si>
  <si>
    <t>Rashodi za zaposlene</t>
  </si>
  <si>
    <t>Ostali rashodi za zaposlene</t>
  </si>
  <si>
    <t>Doprinosi na plaće</t>
  </si>
  <si>
    <t>Materijalni rashodi</t>
  </si>
  <si>
    <t>Rashodi za usluge</t>
  </si>
  <si>
    <t>Ostali financijski rashodi</t>
  </si>
  <si>
    <t>Financijski rashodi</t>
  </si>
  <si>
    <t>Naknade troškova zaposlenima</t>
  </si>
  <si>
    <t>Rashodi za materijal i energiju</t>
  </si>
  <si>
    <t>Donacije od pravnih i fizičikih osoba izvan općeg proračuna</t>
  </si>
  <si>
    <t>Prihodi od upravnih i administrativnih pristojbi, pristojbi po posebnim propisima i naknada</t>
  </si>
  <si>
    <t>Prihodi od prodaje proizvoda i robe te pruženih usluga i prihodi od donacija</t>
  </si>
  <si>
    <t>Prihodi iz proračuna</t>
  </si>
  <si>
    <t>Prihodi iz proračuna za financiranje redovne djelatnosti proračunskih korisnika</t>
  </si>
  <si>
    <t>Prihodi od imovine</t>
  </si>
  <si>
    <t>Prihodi od financijske imovine</t>
  </si>
  <si>
    <t>RASHODI ZA NABAVU NEFINANCIJSKE IMOVINE</t>
  </si>
  <si>
    <t>Rashodi za nabavu proizvedene dugotrajne imovine</t>
  </si>
  <si>
    <t>Postrojenja i oprema</t>
  </si>
  <si>
    <t>Naknade troškova osobama izvan radnog odnosa</t>
  </si>
  <si>
    <t>Kazne, upravne mjere i ostali prihodi</t>
  </si>
  <si>
    <t>Ostali prihodi</t>
  </si>
  <si>
    <t>UKUPNO 3+4</t>
  </si>
  <si>
    <t>Plaće</t>
  </si>
  <si>
    <t>Ostali nespomenuti rashodi poslovanja</t>
  </si>
  <si>
    <t>________________________</t>
  </si>
  <si>
    <t xml:space="preserve">Prihodi od prodaje proizvoda i robe te pruženih usluga </t>
  </si>
  <si>
    <t>1. OPĆI DIO</t>
  </si>
  <si>
    <t>A. RAČUN PRIHODA I RASHODA</t>
  </si>
  <si>
    <t>6 PRIHODI POSLOVANJA</t>
  </si>
  <si>
    <t>UKUPNO PRIHODI POSLOVANJA</t>
  </si>
  <si>
    <t>3 RASHODI POSLOVANJA</t>
  </si>
  <si>
    <t>4 RASHODI ZA NABAVU NEFINANCIJSKE IMOVINE</t>
  </si>
  <si>
    <t>UKUPNO RASHODI POSLOVANJA</t>
  </si>
  <si>
    <t xml:space="preserve">Ravnateljica </t>
  </si>
  <si>
    <t>Pomoći iz inozemstva i od subjekata unutar općeg proračuna</t>
  </si>
  <si>
    <t>Pomoći proračunskim korisnicima iz proračuna koji im nije nadležan</t>
  </si>
  <si>
    <t xml:space="preserve">Povećanje/      smanjenje </t>
  </si>
  <si>
    <t xml:space="preserve">Račun prihoda i rashoda - 3 razina </t>
  </si>
  <si>
    <t>Kristina Ljubić, mag.praesc.educ</t>
  </si>
  <si>
    <t>Pomoći od izvanproračunskih korisnika</t>
  </si>
  <si>
    <t xml:space="preserve">povećanje / smanjenje </t>
  </si>
  <si>
    <t>RAZLIKA MANJAK</t>
  </si>
  <si>
    <t>B. MANJAK IZ 2021. GOD</t>
  </si>
  <si>
    <t>Plan 2022.</t>
  </si>
  <si>
    <t xml:space="preserve"> I.izmjena fin. plana za 2022.</t>
  </si>
  <si>
    <t>I. izmjena fin. plana za 2022.</t>
  </si>
  <si>
    <t>OSTVARENI MANJAK U 2021.</t>
  </si>
  <si>
    <t>Izvršenje 30.11.2022.</t>
  </si>
  <si>
    <t xml:space="preserve"> II.izmjena fin. plana za 2022.</t>
  </si>
  <si>
    <t xml:space="preserve"> II. IZMJENA FINANCIJSKOG PLANA DJEČJEG VRTIĆA ZVIREK ZA 2022. GODINU</t>
  </si>
  <si>
    <t>II. izmjena fin. plana za 2022.</t>
  </si>
  <si>
    <t>KLASA:400-01/22-01/03</t>
  </si>
  <si>
    <t xml:space="preserve">Na temelju članka 46. Zakona o proračunu (NN 144/21), članka 51. Statuta Dječjeg vrtića ZVIREK (KLASA: 601-04/22-14/10, URBROJ: 2113-27-02-22-5 </t>
  </si>
  <si>
    <t>od 27.10.2022. godine) Upravno vijeće Dječjeg vrtića ZVIREK donijelo je na svojoj 10. sjednici održanoj 19.12.2022. god.</t>
  </si>
  <si>
    <t>II. IZMJENU FINANCIJSKOG PLANA  DJEČJEG VRTIĆA ZVIREK ZA 2022. GODINU</t>
  </si>
  <si>
    <t>Predsjednica Upravnog vijeća</t>
  </si>
  <si>
    <t>Maja Štefanec Herak, prof. rehabilitator</t>
  </si>
  <si>
    <t>Stubičke Toplice, 19.12.2022.</t>
  </si>
  <si>
    <t>URBROJ:2113-27-02-22-5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</si>
</sst>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;[Red]#,##0.00\ _k_n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\ _k_n"/>
    <numFmt numFmtId="173" formatCode="#,##0.00\ &quot;kn&quot;"/>
    <numFmt numFmtId="174" formatCode="0.00;[Red]0.00"/>
    <numFmt numFmtId="175" formatCode="#,##0.000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8" fillId="0" borderId="0" xfId="50" applyFont="1">
      <alignment/>
      <protection/>
    </xf>
    <xf numFmtId="0" fontId="4" fillId="0" borderId="0" xfId="50" applyFont="1">
      <alignment/>
      <protection/>
    </xf>
    <xf numFmtId="0" fontId="8" fillId="0" borderId="0" xfId="50" applyFont="1" applyAlignment="1">
      <alignment horizontal="left"/>
      <protection/>
    </xf>
    <xf numFmtId="0" fontId="4" fillId="33" borderId="0" xfId="50" applyFont="1" applyFill="1">
      <alignment/>
      <protection/>
    </xf>
    <xf numFmtId="0" fontId="8" fillId="0" borderId="0" xfId="50" applyFont="1" applyAlignment="1">
      <alignment horizontal="center"/>
      <protection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6" fillId="0" borderId="0" xfId="50" applyFont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50" applyFont="1">
      <alignment/>
      <protection/>
    </xf>
    <xf numFmtId="0" fontId="46" fillId="0" borderId="0" xfId="0" applyFont="1" applyAlignment="1">
      <alignment/>
    </xf>
    <xf numFmtId="0" fontId="9" fillId="0" borderId="0" xfId="50" applyFont="1">
      <alignment/>
      <protection/>
    </xf>
    <xf numFmtId="0" fontId="10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50" applyFont="1" applyAlignment="1">
      <alignment horizontal="center"/>
      <protection/>
    </xf>
    <xf numFmtId="0" fontId="8" fillId="0" borderId="0" xfId="50" applyFont="1" applyBorder="1">
      <alignment/>
      <protection/>
    </xf>
    <xf numFmtId="4" fontId="47" fillId="0" borderId="0" xfId="0" applyNumberFormat="1" applyFont="1" applyAlignment="1">
      <alignment horizontal="center"/>
    </xf>
    <xf numFmtId="0" fontId="6" fillId="0" borderId="0" xfId="50" applyFont="1" applyBorder="1">
      <alignment/>
      <protection/>
    </xf>
    <xf numFmtId="0" fontId="4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172" fontId="8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wrapText="1" shrinkToFit="1"/>
    </xf>
    <xf numFmtId="172" fontId="8" fillId="0" borderId="10" xfId="0" applyNumberFormat="1" applyFont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/>
    </xf>
    <xf numFmtId="172" fontId="4" fillId="33" borderId="10" xfId="0" applyNumberFormat="1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right" readingOrder="1"/>
    </xf>
    <xf numFmtId="0" fontId="8" fillId="0" borderId="10" xfId="0" applyFont="1" applyBorder="1" applyAlignment="1">
      <alignment wrapText="1"/>
    </xf>
    <xf numFmtId="172" fontId="12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right" readingOrder="1"/>
    </xf>
    <xf numFmtId="172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172" fontId="4" fillId="33" borderId="0" xfId="0" applyNumberFormat="1" applyFont="1" applyFill="1" applyBorder="1" applyAlignment="1">
      <alignment horizontal="right"/>
    </xf>
    <xf numFmtId="172" fontId="11" fillId="33" borderId="0" xfId="0" applyNumberFormat="1" applyFont="1" applyFill="1" applyBorder="1" applyAlignment="1">
      <alignment horizontal="right" readingOrder="1"/>
    </xf>
    <xf numFmtId="0" fontId="13" fillId="0" borderId="0" xfId="0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166" fontId="8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72" fontId="8" fillId="0" borderId="10" xfId="50" applyNumberFormat="1" applyFont="1" applyBorder="1" applyAlignment="1">
      <alignment horizontal="center" vertical="center"/>
      <protection/>
    </xf>
    <xf numFmtId="4" fontId="48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172" fontId="8" fillId="0" borderId="10" xfId="50" applyNumberFormat="1" applyFont="1" applyBorder="1" applyAlignment="1">
      <alignment horizontal="center"/>
      <protection/>
    </xf>
    <xf numFmtId="0" fontId="8" fillId="0" borderId="11" xfId="50" applyFont="1" applyBorder="1">
      <alignment/>
      <protection/>
    </xf>
    <xf numFmtId="172" fontId="8" fillId="0" borderId="11" xfId="50" applyNumberFormat="1" applyFont="1" applyBorder="1" applyAlignment="1">
      <alignment horizontal="center" vertical="center"/>
      <protection/>
    </xf>
    <xf numFmtId="4" fontId="47" fillId="0" borderId="11" xfId="0" applyNumberFormat="1" applyFont="1" applyBorder="1" applyAlignment="1">
      <alignment horizontal="center"/>
    </xf>
    <xf numFmtId="172" fontId="8" fillId="0" borderId="12" xfId="50" applyNumberFormat="1" applyFont="1" applyBorder="1" applyAlignment="1">
      <alignment horizontal="center" vertical="center"/>
      <protection/>
    </xf>
    <xf numFmtId="172" fontId="8" fillId="0" borderId="12" xfId="50" applyNumberFormat="1" applyFont="1" applyBorder="1" applyAlignment="1">
      <alignment horizontal="center"/>
      <protection/>
    </xf>
    <xf numFmtId="4" fontId="47" fillId="0" borderId="12" xfId="0" applyNumberFormat="1" applyFont="1" applyBorder="1" applyAlignment="1">
      <alignment horizontal="center"/>
    </xf>
    <xf numFmtId="0" fontId="8" fillId="0" borderId="13" xfId="50" applyFont="1" applyBorder="1">
      <alignment/>
      <protection/>
    </xf>
    <xf numFmtId="0" fontId="8" fillId="0" borderId="14" xfId="50" applyFont="1" applyBorder="1">
      <alignment/>
      <protection/>
    </xf>
    <xf numFmtId="172" fontId="8" fillId="0" borderId="14" xfId="50" applyNumberFormat="1" applyFont="1" applyBorder="1" applyAlignment="1">
      <alignment horizontal="center" vertical="center"/>
      <protection/>
    </xf>
    <xf numFmtId="4" fontId="47" fillId="0" borderId="15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172" fontId="8" fillId="0" borderId="11" xfId="50" applyNumberFormat="1" applyFont="1" applyBorder="1" applyAlignment="1">
      <alignment horizontal="center"/>
      <protection/>
    </xf>
    <xf numFmtId="0" fontId="45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2" fontId="8" fillId="0" borderId="14" xfId="50" applyNumberFormat="1" applyFont="1" applyBorder="1" applyAlignment="1">
      <alignment horizontal="center"/>
      <protection/>
    </xf>
    <xf numFmtId="0" fontId="45" fillId="0" borderId="14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4" fontId="0" fillId="0" borderId="0" xfId="0" applyNumberFormat="1" applyAlignment="1">
      <alignment/>
    </xf>
    <xf numFmtId="172" fontId="11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vertical="center"/>
    </xf>
    <xf numFmtId="172" fontId="11" fillId="33" borderId="10" xfId="0" applyNumberFormat="1" applyFont="1" applyFill="1" applyBorder="1" applyAlignment="1">
      <alignment horizontal="right" vertical="center" readingOrder="1"/>
    </xf>
    <xf numFmtId="172" fontId="8" fillId="33" borderId="10" xfId="0" applyNumberFormat="1" applyFont="1" applyFill="1" applyBorder="1" applyAlignment="1">
      <alignment horizontal="right" vertical="center"/>
    </xf>
    <xf numFmtId="172" fontId="12" fillId="33" borderId="10" xfId="0" applyNumberFormat="1" applyFont="1" applyFill="1" applyBorder="1" applyAlignment="1">
      <alignment horizontal="right" vertical="center" readingOrder="1"/>
    </xf>
    <xf numFmtId="172" fontId="4" fillId="33" borderId="10" xfId="0" applyNumberFormat="1" applyFont="1" applyFill="1" applyBorder="1" applyAlignment="1">
      <alignment horizontal="right" vertical="center"/>
    </xf>
    <xf numFmtId="172" fontId="7" fillId="0" borderId="0" xfId="0" applyNumberFormat="1" applyFont="1" applyAlignment="1">
      <alignment/>
    </xf>
    <xf numFmtId="0" fontId="8" fillId="0" borderId="10" xfId="50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4" fontId="8" fillId="0" borderId="12" xfId="50" applyNumberFormat="1" applyFont="1" applyBorder="1" applyAlignment="1">
      <alignment horizontal="center"/>
      <protection/>
    </xf>
    <xf numFmtId="4" fontId="4" fillId="0" borderId="0" xfId="50" applyNumberFormat="1" applyFont="1" applyAlignment="1">
      <alignment horizontal="center"/>
      <protection/>
    </xf>
    <xf numFmtId="172" fontId="12" fillId="33" borderId="0" xfId="0" applyNumberFormat="1" applyFont="1" applyFill="1" applyBorder="1" applyAlignment="1">
      <alignment horizontal="right" readingOrder="1"/>
    </xf>
    <xf numFmtId="172" fontId="8" fillId="33" borderId="0" xfId="0" applyNumberFormat="1" applyFont="1" applyFill="1" applyBorder="1" applyAlignment="1">
      <alignment horizontal="right"/>
    </xf>
    <xf numFmtId="0" fontId="45" fillId="34" borderId="0" xfId="0" applyFont="1" applyFill="1" applyAlignment="1">
      <alignment/>
    </xf>
    <xf numFmtId="0" fontId="4" fillId="34" borderId="0" xfId="50" applyFont="1" applyFill="1">
      <alignment/>
      <protection/>
    </xf>
    <xf numFmtId="0" fontId="8" fillId="34" borderId="0" xfId="50" applyFont="1" applyFill="1" applyAlignment="1">
      <alignment horizontal="left"/>
      <protection/>
    </xf>
    <xf numFmtId="0" fontId="49" fillId="34" borderId="0" xfId="0" applyFont="1" applyFill="1" applyAlignment="1">
      <alignment vertical="center"/>
    </xf>
    <xf numFmtId="0" fontId="4" fillId="34" borderId="0" xfId="50" applyFont="1" applyFill="1" applyAlignment="1">
      <alignment horizontal="left"/>
      <protection/>
    </xf>
    <xf numFmtId="0" fontId="8" fillId="34" borderId="0" xfId="0" applyFont="1" applyFill="1" applyAlignment="1">
      <alignment horizontal="left" indent="4"/>
    </xf>
    <xf numFmtId="4" fontId="45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8" fillId="0" borderId="13" xfId="50" applyFont="1" applyBorder="1" applyAlignment="1">
      <alignment/>
      <protection/>
    </xf>
    <xf numFmtId="0" fontId="8" fillId="0" borderId="14" xfId="50" applyFont="1" applyBorder="1" applyAlignment="1">
      <alignment/>
      <protection/>
    </xf>
    <xf numFmtId="0" fontId="8" fillId="0" borderId="15" xfId="50" applyFont="1" applyBorder="1" applyAlignment="1">
      <alignment/>
      <protection/>
    </xf>
    <xf numFmtId="0" fontId="8" fillId="0" borderId="13" xfId="0" applyFont="1" applyFill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25" zoomScaleNormal="125" zoomScalePageLayoutView="0" workbookViewId="0" topLeftCell="A1">
      <selection activeCell="E14" sqref="E14"/>
    </sheetView>
  </sheetViews>
  <sheetFormatPr defaultColWidth="9.140625" defaultRowHeight="15"/>
  <cols>
    <col min="1" max="1" width="15.7109375" style="0" customWidth="1"/>
    <col min="5" max="5" width="7.7109375" style="0" customWidth="1"/>
    <col min="6" max="6" width="18.7109375" style="0" customWidth="1"/>
    <col min="7" max="8" width="14.00390625" style="0" customWidth="1"/>
    <col min="9" max="9" width="19.7109375" style="0" customWidth="1"/>
    <col min="10" max="10" width="12.7109375" style="0" customWidth="1"/>
  </cols>
  <sheetData>
    <row r="1" spans="1:10" ht="15">
      <c r="A1" s="103" t="s">
        <v>55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103" t="s">
        <v>62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">
      <c r="A3" s="103" t="s">
        <v>61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03"/>
      <c r="B4" s="99"/>
      <c r="C4" s="99"/>
      <c r="D4" s="99"/>
      <c r="E4" s="99"/>
      <c r="F4" s="99"/>
      <c r="G4" s="99"/>
      <c r="H4" s="99"/>
      <c r="I4" s="99"/>
      <c r="J4" s="99"/>
    </row>
    <row r="5" spans="1:12" ht="15">
      <c r="A5" s="102" t="s">
        <v>56</v>
      </c>
      <c r="B5" s="101"/>
      <c r="C5" s="99"/>
      <c r="D5" s="99"/>
      <c r="E5" s="99"/>
      <c r="F5" s="99"/>
      <c r="G5" s="99"/>
      <c r="H5" s="99"/>
      <c r="I5" s="99"/>
      <c r="J5" s="99"/>
      <c r="K5" s="17"/>
      <c r="L5" s="17"/>
    </row>
    <row r="6" spans="1:12" ht="15">
      <c r="A6" s="101" t="s">
        <v>57</v>
      </c>
      <c r="B6" s="100"/>
      <c r="C6" s="99"/>
      <c r="D6" s="99"/>
      <c r="E6" s="99"/>
      <c r="F6" s="99"/>
      <c r="G6" s="99"/>
      <c r="H6" s="99"/>
      <c r="I6" s="99"/>
      <c r="J6" s="99"/>
      <c r="K6" s="17"/>
      <c r="L6" s="17"/>
    </row>
    <row r="7" spans="1:12" ht="15">
      <c r="A7" s="102"/>
      <c r="B7" s="102"/>
      <c r="C7" s="99"/>
      <c r="D7" s="99"/>
      <c r="E7" s="99"/>
      <c r="F7" s="99"/>
      <c r="G7" s="99"/>
      <c r="H7" s="99"/>
      <c r="I7" s="99"/>
      <c r="J7" s="99"/>
      <c r="K7" s="17"/>
      <c r="L7" s="17"/>
    </row>
    <row r="8" spans="1:12" ht="15">
      <c r="A8" s="102"/>
      <c r="B8" s="102"/>
      <c r="C8" s="99"/>
      <c r="D8" s="99"/>
      <c r="E8" s="99"/>
      <c r="F8" s="99"/>
      <c r="G8" s="99"/>
      <c r="H8" s="99"/>
      <c r="I8" s="99"/>
      <c r="J8" s="99"/>
      <c r="K8" s="17"/>
      <c r="L8" s="17"/>
    </row>
    <row r="9" spans="1:10" ht="15">
      <c r="A9" s="14"/>
      <c r="B9" s="14"/>
      <c r="C9" s="13"/>
      <c r="D9" s="10"/>
      <c r="E9" s="10"/>
      <c r="F9" s="14"/>
      <c r="G9" s="14"/>
      <c r="H9" s="14"/>
      <c r="I9" s="14"/>
      <c r="J9" s="14"/>
    </row>
    <row r="10" spans="1:10" ht="15">
      <c r="A10" s="11"/>
      <c r="B10" s="11"/>
      <c r="C10" s="10"/>
      <c r="D10" s="10"/>
      <c r="E10" s="10"/>
      <c r="F10" s="14" t="s">
        <v>58</v>
      </c>
      <c r="G10" s="14"/>
      <c r="H10" s="14"/>
      <c r="I10" s="14"/>
      <c r="J10" s="26"/>
    </row>
    <row r="11" spans="1:10" ht="15">
      <c r="A11" s="11"/>
      <c r="B11" s="11"/>
      <c r="C11" s="11"/>
      <c r="D11" s="11"/>
      <c r="E11" s="11"/>
      <c r="F11" s="14"/>
      <c r="G11" s="14"/>
      <c r="H11" s="14"/>
      <c r="I11" s="11"/>
      <c r="J11" s="11"/>
    </row>
    <row r="12" spans="1:10" ht="15">
      <c r="A12" s="11"/>
      <c r="B12" s="11"/>
      <c r="C12" s="11"/>
      <c r="D12" s="11"/>
      <c r="E12" s="11"/>
      <c r="F12" s="14" t="s">
        <v>30</v>
      </c>
      <c r="G12" s="11"/>
      <c r="H12" s="11"/>
      <c r="I12" s="11"/>
      <c r="J12" s="11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 t="s">
        <v>31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39" customHeight="1">
      <c r="A15" s="27"/>
      <c r="B15" s="27"/>
      <c r="C15" s="27"/>
      <c r="D15" s="27"/>
      <c r="E15" s="27"/>
      <c r="F15" s="92" t="s">
        <v>51</v>
      </c>
      <c r="G15" s="92" t="s">
        <v>47</v>
      </c>
      <c r="H15" s="92" t="s">
        <v>48</v>
      </c>
      <c r="I15" s="92" t="s">
        <v>44</v>
      </c>
      <c r="J15" s="92" t="s">
        <v>52</v>
      </c>
    </row>
    <row r="16" spans="1:10" ht="15">
      <c r="A16" s="27"/>
      <c r="B16" s="106" t="s">
        <v>32</v>
      </c>
      <c r="C16" s="107"/>
      <c r="D16" s="107"/>
      <c r="E16" s="108"/>
      <c r="F16" s="62">
        <v>2740914.02</v>
      </c>
      <c r="G16" s="62">
        <v>2916707</v>
      </c>
      <c r="H16" s="64">
        <v>3083621</v>
      </c>
      <c r="I16" s="63">
        <f>+J16-H16</f>
        <v>21100</v>
      </c>
      <c r="J16" s="64">
        <v>3104721</v>
      </c>
    </row>
    <row r="17" spans="1:10" ht="15">
      <c r="A17" s="27"/>
      <c r="B17" s="66" t="s">
        <v>33</v>
      </c>
      <c r="C17" s="66"/>
      <c r="D17" s="66"/>
      <c r="E17" s="66"/>
      <c r="F17" s="67">
        <f>+F16</f>
        <v>2740914.02</v>
      </c>
      <c r="G17" s="67">
        <f>G16</f>
        <v>2916707</v>
      </c>
      <c r="H17" s="68">
        <f>+H16</f>
        <v>3083621</v>
      </c>
      <c r="I17" s="63">
        <f>+J17-H17</f>
        <v>21100</v>
      </c>
      <c r="J17" s="68">
        <f>+J16</f>
        <v>3104721</v>
      </c>
    </row>
    <row r="18" spans="1:10" ht="15">
      <c r="A18" s="27"/>
      <c r="B18" s="72"/>
      <c r="C18" s="73"/>
      <c r="D18" s="73"/>
      <c r="E18" s="73"/>
      <c r="F18" s="74"/>
      <c r="G18" s="74"/>
      <c r="H18" s="75"/>
      <c r="I18" s="63"/>
      <c r="J18" s="75"/>
    </row>
    <row r="19" spans="1:10" ht="15">
      <c r="A19" s="27"/>
      <c r="B19" s="106" t="s">
        <v>34</v>
      </c>
      <c r="C19" s="107"/>
      <c r="D19" s="107"/>
      <c r="E19" s="108"/>
      <c r="F19" s="69">
        <v>2715077.41</v>
      </c>
      <c r="G19" s="70">
        <v>2896707</v>
      </c>
      <c r="H19" s="71">
        <v>3049005.62</v>
      </c>
      <c r="I19" s="63">
        <f>+J19-H19</f>
        <v>21100</v>
      </c>
      <c r="J19" s="71">
        <v>3070105.62</v>
      </c>
    </row>
    <row r="20" spans="1:10" ht="15" customHeight="1">
      <c r="A20" s="27"/>
      <c r="B20" s="109" t="s">
        <v>35</v>
      </c>
      <c r="C20" s="110"/>
      <c r="D20" s="110"/>
      <c r="E20" s="111"/>
      <c r="F20" s="62">
        <v>0</v>
      </c>
      <c r="G20" s="65"/>
      <c r="H20" s="64"/>
      <c r="I20" s="63"/>
      <c r="J20" s="64"/>
    </row>
    <row r="21" spans="1:10" ht="15">
      <c r="A21" s="27"/>
      <c r="B21" s="76" t="s">
        <v>36</v>
      </c>
      <c r="C21" s="76"/>
      <c r="D21" s="66"/>
      <c r="E21" s="66"/>
      <c r="F21" s="67">
        <f>+F19+F20</f>
        <v>2715077.41</v>
      </c>
      <c r="G21" s="77">
        <f>+G19+G20</f>
        <v>2896707</v>
      </c>
      <c r="H21" s="68">
        <f>+H19+H20</f>
        <v>3049005.62</v>
      </c>
      <c r="I21" s="63">
        <f>+J21-H21</f>
        <v>21100</v>
      </c>
      <c r="J21" s="68">
        <f>+J19+J20</f>
        <v>3070105.62</v>
      </c>
    </row>
    <row r="22" spans="1:10" ht="15">
      <c r="A22" s="27"/>
      <c r="B22" s="79"/>
      <c r="C22" s="80"/>
      <c r="D22" s="73"/>
      <c r="E22" s="73"/>
      <c r="F22" s="74"/>
      <c r="G22" s="81"/>
      <c r="H22" s="75"/>
      <c r="I22" s="82"/>
      <c r="J22" s="75"/>
    </row>
    <row r="23" spans="1:10" ht="15">
      <c r="A23" s="11"/>
      <c r="B23" s="106" t="s">
        <v>45</v>
      </c>
      <c r="C23" s="107"/>
      <c r="D23" s="107"/>
      <c r="E23" s="108"/>
      <c r="F23" s="69"/>
      <c r="G23" s="94">
        <f>+G21-G17</f>
        <v>-20000</v>
      </c>
      <c r="H23" s="94"/>
      <c r="I23" s="78"/>
      <c r="J23" s="71">
        <f>+J21-J16</f>
        <v>-34615.37999999989</v>
      </c>
    </row>
    <row r="24" spans="1:10" ht="15">
      <c r="A24" s="11"/>
      <c r="B24" s="10"/>
      <c r="C24" s="10"/>
      <c r="D24" s="10"/>
      <c r="E24" s="10"/>
      <c r="F24" s="26"/>
      <c r="G24" s="26"/>
      <c r="H24" s="26"/>
      <c r="I24" s="30"/>
      <c r="J24" s="28"/>
    </row>
    <row r="25" spans="1:10" ht="15">
      <c r="A25" s="10" t="s">
        <v>46</v>
      </c>
      <c r="B25" s="10"/>
      <c r="C25" s="10"/>
      <c r="D25" s="10"/>
      <c r="E25" s="10"/>
      <c r="F25" s="95">
        <v>34615.38</v>
      </c>
      <c r="G25" s="28"/>
      <c r="H25" s="28"/>
      <c r="I25" s="104"/>
      <c r="J25" s="28"/>
    </row>
    <row r="26" spans="1:10" ht="15">
      <c r="A26" s="11"/>
      <c r="B26" s="10"/>
      <c r="C26" s="10"/>
      <c r="D26" s="10"/>
      <c r="E26" s="10"/>
      <c r="F26" s="11"/>
      <c r="G26" s="17"/>
      <c r="H26" s="17"/>
      <c r="I26" s="17"/>
      <c r="J26" s="17"/>
    </row>
    <row r="27" spans="1:10" ht="15">
      <c r="A27" s="11"/>
      <c r="B27" s="10"/>
      <c r="C27" s="10"/>
      <c r="D27" s="10"/>
      <c r="E27" s="10"/>
      <c r="F27" s="11"/>
      <c r="G27" s="17"/>
      <c r="H27" s="17"/>
      <c r="I27" s="17"/>
      <c r="J27" s="17"/>
    </row>
    <row r="28" spans="1:11" ht="15">
      <c r="A28" s="11" t="s">
        <v>37</v>
      </c>
      <c r="B28" s="11"/>
      <c r="C28" s="18"/>
      <c r="D28" s="18"/>
      <c r="E28" s="18"/>
      <c r="F28" s="18"/>
      <c r="G28" s="17"/>
      <c r="H28" s="17"/>
      <c r="I28" s="11" t="s">
        <v>59</v>
      </c>
      <c r="J28" s="11"/>
      <c r="K28" s="18"/>
    </row>
    <row r="29" spans="1:11" ht="15">
      <c r="A29" s="11" t="s">
        <v>28</v>
      </c>
      <c r="B29" s="11"/>
      <c r="C29" s="18"/>
      <c r="D29" s="18"/>
      <c r="E29" s="18"/>
      <c r="F29" s="29"/>
      <c r="G29" s="17"/>
      <c r="H29" s="17"/>
      <c r="I29" s="11" t="s">
        <v>28</v>
      </c>
      <c r="J29" s="11"/>
      <c r="K29" s="18"/>
    </row>
    <row r="30" spans="1:11" ht="15">
      <c r="A30" s="11" t="s">
        <v>42</v>
      </c>
      <c r="B30" s="11"/>
      <c r="C30" s="18"/>
      <c r="D30" s="18"/>
      <c r="E30" s="18"/>
      <c r="F30" s="18"/>
      <c r="G30" s="17"/>
      <c r="H30" s="17"/>
      <c r="I30" s="11" t="s">
        <v>60</v>
      </c>
      <c r="J30" s="11"/>
      <c r="K30" s="18"/>
    </row>
  </sheetData>
  <sheetProtection/>
  <mergeCells count="4">
    <mergeCell ref="B16:E16"/>
    <mergeCell ref="B19:E19"/>
    <mergeCell ref="B23:E23"/>
    <mergeCell ref="B20:E20"/>
  </mergeCells>
  <printOptions/>
  <pageMargins left="0.7" right="0.7" top="0.75" bottom="0.75" header="0.3" footer="0.3"/>
  <pageSetup horizontalDpi="600" verticalDpi="600" orientation="landscape" paperSize="9" r:id="rId1"/>
  <ignoredErrors>
    <ignoredError sqref="G17 I21 I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="125" zoomScaleNormal="125" zoomScalePageLayoutView="0" workbookViewId="0" topLeftCell="A25">
      <selection activeCell="I32" sqref="I32"/>
    </sheetView>
  </sheetViews>
  <sheetFormatPr defaultColWidth="9.140625" defaultRowHeight="15"/>
  <cols>
    <col min="1" max="1" width="6.00390625" style="0" customWidth="1"/>
    <col min="2" max="2" width="46.00390625" style="0" customWidth="1"/>
    <col min="3" max="3" width="15.28125" style="0" customWidth="1"/>
    <col min="4" max="5" width="16.7109375" style="0" customWidth="1"/>
    <col min="6" max="6" width="13.8515625" style="0" customWidth="1"/>
    <col min="7" max="7" width="14.421875" style="0" customWidth="1"/>
    <col min="8" max="8" width="23.7109375" style="0" customWidth="1"/>
    <col min="9" max="9" width="13.7109375" style="0" customWidth="1"/>
  </cols>
  <sheetData>
    <row r="1" ht="15">
      <c r="A1" s="93"/>
    </row>
    <row r="2" spans="1:7" ht="15">
      <c r="A2" s="12"/>
      <c r="B2" s="12"/>
      <c r="C2" s="14" t="s">
        <v>53</v>
      </c>
      <c r="D2" s="11"/>
      <c r="E2" s="11"/>
      <c r="F2" s="11"/>
      <c r="G2" s="21"/>
    </row>
    <row r="3" spans="1:7" ht="15">
      <c r="A3" s="12"/>
      <c r="B3" s="14"/>
      <c r="C3" s="14"/>
      <c r="D3" s="14"/>
      <c r="E3" s="14"/>
      <c r="F3" s="14"/>
      <c r="G3" s="21"/>
    </row>
    <row r="4" spans="1:7" ht="15">
      <c r="A4" s="12" t="s">
        <v>41</v>
      </c>
      <c r="B4" s="14"/>
      <c r="C4" s="10"/>
      <c r="D4" s="14"/>
      <c r="E4" s="14"/>
      <c r="F4" s="14"/>
      <c r="G4" s="21"/>
    </row>
    <row r="5" spans="1:9" ht="15">
      <c r="A5" s="4"/>
      <c r="B5" s="4"/>
      <c r="C5" s="4"/>
      <c r="D5" s="4"/>
      <c r="E5" s="4"/>
      <c r="F5" s="4"/>
      <c r="G5" s="20"/>
      <c r="H5" s="2"/>
      <c r="I5" s="2"/>
    </row>
    <row r="6" spans="1:9" ht="39" customHeight="1">
      <c r="A6" s="1"/>
      <c r="B6" s="1"/>
      <c r="C6" s="31" t="s">
        <v>51</v>
      </c>
      <c r="D6" s="32" t="s">
        <v>47</v>
      </c>
      <c r="E6" s="31" t="s">
        <v>49</v>
      </c>
      <c r="F6" s="33" t="s">
        <v>40</v>
      </c>
      <c r="G6" s="31" t="s">
        <v>54</v>
      </c>
      <c r="H6" s="3"/>
      <c r="I6" s="3"/>
    </row>
    <row r="7" spans="1:9" ht="15">
      <c r="A7" s="15">
        <v>6</v>
      </c>
      <c r="B7" s="15" t="s">
        <v>0</v>
      </c>
      <c r="C7" s="34">
        <f>+C8+C11+C13+C15+C18+C20</f>
        <v>2740914.02</v>
      </c>
      <c r="D7" s="34">
        <f>+D8+D11+D13+D15+D18+D20</f>
        <v>2916707</v>
      </c>
      <c r="E7" s="34">
        <f>+E8+E11+E13+E15+E18</f>
        <v>3083621</v>
      </c>
      <c r="F7" s="35">
        <f aca="true" t="shared" si="0" ref="F7:F18">+G7-E7</f>
        <v>21100</v>
      </c>
      <c r="G7" s="34">
        <f>+G8+G11+G13+G15+G18</f>
        <v>3104721</v>
      </c>
      <c r="H7" s="2"/>
      <c r="I7" s="2"/>
    </row>
    <row r="8" spans="1:9" ht="26.25">
      <c r="A8" s="83">
        <v>63</v>
      </c>
      <c r="B8" s="42" t="s">
        <v>38</v>
      </c>
      <c r="C8" s="34">
        <f>+C9+C10</f>
        <v>266188.29</v>
      </c>
      <c r="D8" s="34">
        <f>+D9+D10</f>
        <v>272800</v>
      </c>
      <c r="E8" s="34">
        <f>+E9+E10</f>
        <v>298020</v>
      </c>
      <c r="F8" s="35">
        <f t="shared" si="0"/>
        <v>0</v>
      </c>
      <c r="G8" s="34">
        <f>+G9+G10</f>
        <v>298020</v>
      </c>
      <c r="H8" s="2"/>
      <c r="I8" s="2"/>
    </row>
    <row r="9" spans="1:9" ht="15">
      <c r="A9" s="83">
        <v>634</v>
      </c>
      <c r="B9" s="42" t="s">
        <v>43</v>
      </c>
      <c r="C9" s="34">
        <v>0</v>
      </c>
      <c r="D9" s="35">
        <v>0</v>
      </c>
      <c r="E9" s="35">
        <v>0</v>
      </c>
      <c r="F9" s="35">
        <f t="shared" si="0"/>
        <v>0</v>
      </c>
      <c r="G9" s="35">
        <v>0</v>
      </c>
      <c r="H9" s="2"/>
      <c r="I9" s="2"/>
    </row>
    <row r="10" spans="1:9" ht="26.25">
      <c r="A10" s="83">
        <v>636</v>
      </c>
      <c r="B10" s="42" t="s">
        <v>39</v>
      </c>
      <c r="C10" s="35">
        <v>266188.29</v>
      </c>
      <c r="D10" s="35">
        <v>272800</v>
      </c>
      <c r="E10" s="35">
        <v>298020</v>
      </c>
      <c r="F10" s="35">
        <f t="shared" si="0"/>
        <v>0</v>
      </c>
      <c r="G10" s="35">
        <v>298020</v>
      </c>
      <c r="H10" s="2"/>
      <c r="I10" s="2"/>
    </row>
    <row r="11" spans="1:9" ht="15">
      <c r="A11" s="15">
        <v>64</v>
      </c>
      <c r="B11" s="15" t="s">
        <v>17</v>
      </c>
      <c r="C11" s="34">
        <f>+C12</f>
        <v>0.13</v>
      </c>
      <c r="D11" s="34">
        <f>+D12</f>
        <v>7</v>
      </c>
      <c r="E11" s="34">
        <f>+E12</f>
        <v>1</v>
      </c>
      <c r="F11" s="35">
        <f t="shared" si="0"/>
        <v>0</v>
      </c>
      <c r="G11" s="34">
        <f>+G12</f>
        <v>1</v>
      </c>
      <c r="H11" s="6"/>
      <c r="I11" s="7"/>
    </row>
    <row r="12" spans="1:9" ht="15">
      <c r="A12" s="15">
        <v>641</v>
      </c>
      <c r="B12" s="15" t="s">
        <v>18</v>
      </c>
      <c r="C12" s="35">
        <v>0.13</v>
      </c>
      <c r="D12" s="35">
        <v>7</v>
      </c>
      <c r="E12" s="35">
        <v>1</v>
      </c>
      <c r="F12" s="35">
        <f t="shared" si="0"/>
        <v>0</v>
      </c>
      <c r="G12" s="35">
        <v>1</v>
      </c>
      <c r="H12" s="5"/>
      <c r="I12" s="8"/>
    </row>
    <row r="13" spans="1:7" ht="26.25">
      <c r="A13" s="36">
        <v>65</v>
      </c>
      <c r="B13" s="37" t="s">
        <v>13</v>
      </c>
      <c r="C13" s="38">
        <f>+C14</f>
        <v>965292.1</v>
      </c>
      <c r="D13" s="38">
        <f>+D14</f>
        <v>1145900</v>
      </c>
      <c r="E13" s="38">
        <f>+E14</f>
        <v>1146300</v>
      </c>
      <c r="F13" s="35">
        <f t="shared" si="0"/>
        <v>-16200</v>
      </c>
      <c r="G13" s="38">
        <f>+G14</f>
        <v>1130100</v>
      </c>
    </row>
    <row r="14" spans="1:9" ht="15">
      <c r="A14" s="15">
        <v>652</v>
      </c>
      <c r="B14" s="15" t="s">
        <v>1</v>
      </c>
      <c r="C14" s="39">
        <v>965292.1</v>
      </c>
      <c r="D14" s="40">
        <v>1145900</v>
      </c>
      <c r="E14" s="41">
        <v>1146300</v>
      </c>
      <c r="F14" s="35">
        <f t="shared" si="0"/>
        <v>-16200</v>
      </c>
      <c r="G14" s="41">
        <v>1130100</v>
      </c>
      <c r="I14" s="9"/>
    </row>
    <row r="15" spans="1:9" ht="26.25">
      <c r="A15" s="15">
        <v>66</v>
      </c>
      <c r="B15" s="42" t="s">
        <v>14</v>
      </c>
      <c r="C15" s="43">
        <f>+C16+C17</f>
        <v>7230</v>
      </c>
      <c r="D15" s="44">
        <f>+D16+D17</f>
        <v>18000</v>
      </c>
      <c r="E15" s="45">
        <f>+E16+E17</f>
        <v>14300</v>
      </c>
      <c r="F15" s="35">
        <f t="shared" si="0"/>
        <v>-5700</v>
      </c>
      <c r="G15" s="45">
        <f>+G16+G17</f>
        <v>8600</v>
      </c>
      <c r="H15" s="9"/>
      <c r="I15" s="9"/>
    </row>
    <row r="16" spans="1:9" ht="31.5" customHeight="1">
      <c r="A16" s="15">
        <v>661</v>
      </c>
      <c r="B16" s="42" t="s">
        <v>29</v>
      </c>
      <c r="C16" s="85">
        <v>6300</v>
      </c>
      <c r="D16" s="86">
        <v>17000</v>
      </c>
      <c r="E16" s="87">
        <v>13000</v>
      </c>
      <c r="F16" s="35">
        <f t="shared" si="0"/>
        <v>-5700</v>
      </c>
      <c r="G16" s="87">
        <v>7300</v>
      </c>
      <c r="H16" s="9"/>
      <c r="I16" s="9"/>
    </row>
    <row r="17" spans="1:9" ht="26.25">
      <c r="A17" s="15">
        <v>663</v>
      </c>
      <c r="B17" s="42" t="s">
        <v>12</v>
      </c>
      <c r="C17" s="85">
        <v>930</v>
      </c>
      <c r="D17" s="86">
        <v>1000</v>
      </c>
      <c r="E17" s="87">
        <v>1300</v>
      </c>
      <c r="F17" s="35">
        <f t="shared" si="0"/>
        <v>0</v>
      </c>
      <c r="G17" s="87">
        <v>1300</v>
      </c>
      <c r="I17" s="9"/>
    </row>
    <row r="18" spans="1:9" ht="15">
      <c r="A18" s="15">
        <v>67</v>
      </c>
      <c r="B18" s="15" t="s">
        <v>15</v>
      </c>
      <c r="C18" s="88">
        <f>+C19</f>
        <v>1502203.5</v>
      </c>
      <c r="D18" s="88">
        <f>+D19</f>
        <v>1480000</v>
      </c>
      <c r="E18" s="89">
        <f>+E19</f>
        <v>1625000</v>
      </c>
      <c r="F18" s="35">
        <f t="shared" si="0"/>
        <v>43000</v>
      </c>
      <c r="G18" s="89">
        <f>+G19</f>
        <v>1668000</v>
      </c>
      <c r="I18" s="9"/>
    </row>
    <row r="19" spans="1:9" ht="26.25">
      <c r="A19" s="15">
        <v>671</v>
      </c>
      <c r="B19" s="37" t="s">
        <v>16</v>
      </c>
      <c r="C19" s="90">
        <v>1502203.5</v>
      </c>
      <c r="D19" s="90">
        <v>1480000</v>
      </c>
      <c r="E19" s="87">
        <v>1625000</v>
      </c>
      <c r="F19" s="35">
        <f>+G19-E19</f>
        <v>43000</v>
      </c>
      <c r="G19" s="87">
        <v>1668000</v>
      </c>
      <c r="I19" s="9"/>
    </row>
    <row r="20" spans="1:9" ht="15">
      <c r="A20" s="15">
        <v>68</v>
      </c>
      <c r="B20" s="47" t="s">
        <v>23</v>
      </c>
      <c r="C20" s="88">
        <v>0</v>
      </c>
      <c r="D20" s="88">
        <f>+D21</f>
        <v>0</v>
      </c>
      <c r="E20" s="89">
        <f>+E21</f>
        <v>0</v>
      </c>
      <c r="F20" s="35">
        <f>+G20-E20</f>
        <v>0</v>
      </c>
      <c r="G20" s="89">
        <f>+G21</f>
        <v>0</v>
      </c>
      <c r="I20" s="9"/>
    </row>
    <row r="21" spans="1:9" ht="15">
      <c r="A21" s="15">
        <v>683</v>
      </c>
      <c r="B21" s="47" t="s">
        <v>24</v>
      </c>
      <c r="C21" s="90">
        <v>0</v>
      </c>
      <c r="D21" s="90">
        <v>0</v>
      </c>
      <c r="E21" s="87">
        <v>0</v>
      </c>
      <c r="F21" s="35">
        <f>+G21-E21</f>
        <v>0</v>
      </c>
      <c r="G21" s="87">
        <v>0</v>
      </c>
      <c r="I21" s="9"/>
    </row>
    <row r="22" spans="1:9" ht="15">
      <c r="A22" s="48"/>
      <c r="B22" s="49"/>
      <c r="C22" s="50"/>
      <c r="D22" s="97"/>
      <c r="E22" s="51"/>
      <c r="F22" s="35"/>
      <c r="G22" s="51"/>
      <c r="I22" s="9"/>
    </row>
    <row r="23" spans="1:9" ht="15">
      <c r="A23" s="48"/>
      <c r="B23" s="49" t="s">
        <v>50</v>
      </c>
      <c r="C23" s="50"/>
      <c r="D23" s="50"/>
      <c r="E23" s="96"/>
      <c r="F23" s="35"/>
      <c r="G23" s="96">
        <f>+G7-G25</f>
        <v>34615.37999999989</v>
      </c>
      <c r="I23" s="9"/>
    </row>
    <row r="24" spans="1:8" ht="15">
      <c r="A24" s="52"/>
      <c r="B24" s="52"/>
      <c r="C24" s="50"/>
      <c r="D24" s="50"/>
      <c r="E24" s="51"/>
      <c r="F24" s="35"/>
      <c r="G24" s="51"/>
      <c r="H24" s="25"/>
    </row>
    <row r="25" spans="1:9" ht="15">
      <c r="A25" s="15"/>
      <c r="B25" s="15" t="s">
        <v>25</v>
      </c>
      <c r="C25" s="46">
        <f>+C26</f>
        <v>2715077.4099999997</v>
      </c>
      <c r="D25" s="46">
        <f>+D26+D39</f>
        <v>2896707</v>
      </c>
      <c r="E25" s="45">
        <f>+E26+E39</f>
        <v>3049005.62</v>
      </c>
      <c r="F25" s="35">
        <f aca="true" t="shared" si="1" ref="F25:F41">+G25-E25</f>
        <v>21100</v>
      </c>
      <c r="G25" s="45">
        <f>+G26+G39</f>
        <v>3070105.62</v>
      </c>
      <c r="H25" s="105"/>
      <c r="I25" s="4"/>
    </row>
    <row r="26" spans="1:9" ht="15">
      <c r="A26" s="15">
        <v>3</v>
      </c>
      <c r="B26" s="15" t="s">
        <v>2</v>
      </c>
      <c r="C26" s="46">
        <f>+C27+C31+C37</f>
        <v>2715077.4099999997</v>
      </c>
      <c r="D26" s="46">
        <f>+D27+D31+D37</f>
        <v>2896707</v>
      </c>
      <c r="E26" s="45">
        <f>+E27+E31+E37</f>
        <v>3049005.62</v>
      </c>
      <c r="F26" s="35">
        <f t="shared" si="1"/>
        <v>21100</v>
      </c>
      <c r="G26" s="45">
        <f>+G27+G31+G37</f>
        <v>3070105.62</v>
      </c>
      <c r="H26" s="4"/>
      <c r="I26" s="4"/>
    </row>
    <row r="27" spans="1:9" ht="15">
      <c r="A27" s="15">
        <v>31</v>
      </c>
      <c r="B27" s="15" t="s">
        <v>3</v>
      </c>
      <c r="C27" s="53">
        <f>+C28+C29+C30</f>
        <v>2171148.8499999996</v>
      </c>
      <c r="D27" s="53">
        <f>+D28+D29+D30</f>
        <v>2350300</v>
      </c>
      <c r="E27" s="53">
        <f>+E28+E29+E30</f>
        <v>2364852.62</v>
      </c>
      <c r="F27" s="35">
        <f t="shared" si="1"/>
        <v>74873.37999999989</v>
      </c>
      <c r="G27" s="53">
        <f>+G28+G29+G30</f>
        <v>2439726</v>
      </c>
      <c r="H27" s="91"/>
      <c r="I27" s="4"/>
    </row>
    <row r="28" spans="1:8" ht="15">
      <c r="A28" s="15">
        <v>311</v>
      </c>
      <c r="B28" s="15" t="s">
        <v>26</v>
      </c>
      <c r="C28" s="39">
        <v>1860710.42</v>
      </c>
      <c r="D28" s="40">
        <v>1974000</v>
      </c>
      <c r="E28" s="40">
        <v>1974000</v>
      </c>
      <c r="F28" s="35">
        <f t="shared" si="1"/>
        <v>75000</v>
      </c>
      <c r="G28" s="40">
        <v>2049000</v>
      </c>
      <c r="H28" s="84"/>
    </row>
    <row r="29" spans="1:7" ht="15">
      <c r="A29" s="15">
        <v>312</v>
      </c>
      <c r="B29" s="15" t="s">
        <v>4</v>
      </c>
      <c r="C29" s="39">
        <v>38845.38</v>
      </c>
      <c r="D29" s="40">
        <v>73300</v>
      </c>
      <c r="E29" s="40">
        <v>94600</v>
      </c>
      <c r="F29" s="35">
        <f t="shared" si="1"/>
        <v>-3000</v>
      </c>
      <c r="G29" s="40">
        <v>91600</v>
      </c>
    </row>
    <row r="30" spans="1:8" ht="15">
      <c r="A30" s="15">
        <v>313</v>
      </c>
      <c r="B30" s="15" t="s">
        <v>5</v>
      </c>
      <c r="C30" s="39">
        <v>271593.05</v>
      </c>
      <c r="D30" s="40">
        <v>303000</v>
      </c>
      <c r="E30" s="40">
        <v>296252.62</v>
      </c>
      <c r="F30" s="35">
        <f t="shared" si="1"/>
        <v>2873.3800000000047</v>
      </c>
      <c r="G30" s="40">
        <v>299126</v>
      </c>
      <c r="H30" s="84"/>
    </row>
    <row r="31" spans="1:8" ht="15">
      <c r="A31" s="15">
        <v>32</v>
      </c>
      <c r="B31" s="15" t="s">
        <v>6</v>
      </c>
      <c r="C31" s="43">
        <f>+C32+C33+C34+C35+C36</f>
        <v>537888.88</v>
      </c>
      <c r="D31" s="44">
        <f>+D32+D33+D34+D35+D36</f>
        <v>541407</v>
      </c>
      <c r="E31" s="45">
        <f>+E32+E33+E34+E36+E35</f>
        <v>678353</v>
      </c>
      <c r="F31" s="35">
        <f t="shared" si="1"/>
        <v>-54869.380000000005</v>
      </c>
      <c r="G31" s="45">
        <f>+G32+G33+G34+G36+G35</f>
        <v>623483.62</v>
      </c>
      <c r="H31" s="84"/>
    </row>
    <row r="32" spans="1:7" ht="15">
      <c r="A32" s="15">
        <v>321</v>
      </c>
      <c r="B32" s="15" t="s">
        <v>10</v>
      </c>
      <c r="C32" s="39">
        <v>88432.17</v>
      </c>
      <c r="D32" s="40">
        <v>82200</v>
      </c>
      <c r="E32" s="41">
        <v>85303</v>
      </c>
      <c r="F32" s="35">
        <f t="shared" si="1"/>
        <v>15900</v>
      </c>
      <c r="G32" s="41">
        <v>101203</v>
      </c>
    </row>
    <row r="33" spans="1:9" ht="15">
      <c r="A33" s="15">
        <v>322</v>
      </c>
      <c r="B33" s="15" t="s">
        <v>11</v>
      </c>
      <c r="C33" s="54">
        <v>313788.78</v>
      </c>
      <c r="D33" s="54">
        <v>319500</v>
      </c>
      <c r="E33" s="54">
        <v>422600</v>
      </c>
      <c r="F33" s="35">
        <f t="shared" si="1"/>
        <v>-51682.380000000005</v>
      </c>
      <c r="G33" s="54">
        <v>370917.62</v>
      </c>
      <c r="I33" s="25"/>
    </row>
    <row r="34" spans="1:7" ht="15">
      <c r="A34" s="15">
        <v>323</v>
      </c>
      <c r="B34" s="15" t="s">
        <v>7</v>
      </c>
      <c r="C34" s="54">
        <v>111536.2</v>
      </c>
      <c r="D34" s="54">
        <v>118100</v>
      </c>
      <c r="E34" s="54">
        <v>146943</v>
      </c>
      <c r="F34" s="35">
        <f t="shared" si="1"/>
        <v>-22700</v>
      </c>
      <c r="G34" s="54">
        <v>124243</v>
      </c>
    </row>
    <row r="35" spans="1:7" ht="15">
      <c r="A35" s="15">
        <v>324</v>
      </c>
      <c r="B35" s="42" t="s">
        <v>22</v>
      </c>
      <c r="C35" s="54">
        <v>0</v>
      </c>
      <c r="D35" s="54">
        <v>0</v>
      </c>
      <c r="E35" s="54">
        <v>0</v>
      </c>
      <c r="F35" s="35">
        <f t="shared" si="1"/>
        <v>0</v>
      </c>
      <c r="G35" s="54">
        <v>0</v>
      </c>
    </row>
    <row r="36" spans="1:7" ht="15">
      <c r="A36" s="15">
        <v>329</v>
      </c>
      <c r="B36" s="15" t="s">
        <v>27</v>
      </c>
      <c r="C36" s="54">
        <v>24131.73</v>
      </c>
      <c r="D36" s="54">
        <v>21607</v>
      </c>
      <c r="E36" s="54">
        <v>23507</v>
      </c>
      <c r="F36" s="35">
        <f t="shared" si="1"/>
        <v>3613</v>
      </c>
      <c r="G36" s="54">
        <v>27120</v>
      </c>
    </row>
    <row r="37" spans="1:7" ht="15">
      <c r="A37" s="15">
        <v>34</v>
      </c>
      <c r="B37" s="15" t="s">
        <v>9</v>
      </c>
      <c r="C37" s="53">
        <f>+C38</f>
        <v>6039.68</v>
      </c>
      <c r="D37" s="53">
        <f>+D38</f>
        <v>5000</v>
      </c>
      <c r="E37" s="53">
        <f>+E38</f>
        <v>5800</v>
      </c>
      <c r="F37" s="35">
        <f t="shared" si="1"/>
        <v>1096</v>
      </c>
      <c r="G37" s="53">
        <f>+G38</f>
        <v>6896</v>
      </c>
    </row>
    <row r="38" spans="1:7" ht="15">
      <c r="A38" s="15">
        <v>343</v>
      </c>
      <c r="B38" s="15" t="s">
        <v>8</v>
      </c>
      <c r="C38" s="54">
        <v>6039.68</v>
      </c>
      <c r="D38" s="54">
        <v>5000</v>
      </c>
      <c r="E38" s="54">
        <v>5800</v>
      </c>
      <c r="F38" s="35">
        <f t="shared" si="1"/>
        <v>1096</v>
      </c>
      <c r="G38" s="54">
        <v>6896</v>
      </c>
    </row>
    <row r="39" spans="1:7" ht="15">
      <c r="A39" s="16">
        <v>4</v>
      </c>
      <c r="B39" s="55" t="s">
        <v>19</v>
      </c>
      <c r="C39" s="53">
        <f aca="true" t="shared" si="2" ref="C39:E40">+C40</f>
        <v>0</v>
      </c>
      <c r="D39" s="53">
        <f t="shared" si="2"/>
        <v>0</v>
      </c>
      <c r="E39" s="56">
        <f t="shared" si="2"/>
        <v>0</v>
      </c>
      <c r="F39" s="35">
        <f t="shared" si="1"/>
        <v>0</v>
      </c>
      <c r="G39" s="56">
        <f>+G40</f>
        <v>0</v>
      </c>
    </row>
    <row r="40" spans="1:7" ht="15">
      <c r="A40" s="16">
        <v>42</v>
      </c>
      <c r="B40" s="55" t="s">
        <v>20</v>
      </c>
      <c r="C40" s="54">
        <f t="shared" si="2"/>
        <v>0</v>
      </c>
      <c r="D40" s="53">
        <f t="shared" si="2"/>
        <v>0</v>
      </c>
      <c r="E40" s="56">
        <f t="shared" si="2"/>
        <v>0</v>
      </c>
      <c r="F40" s="35">
        <f t="shared" si="1"/>
        <v>0</v>
      </c>
      <c r="G40" s="56">
        <f>+G41</f>
        <v>0</v>
      </c>
    </row>
    <row r="41" spans="1:7" ht="15">
      <c r="A41" s="16">
        <v>422</v>
      </c>
      <c r="B41" s="16" t="s">
        <v>21</v>
      </c>
      <c r="C41" s="54">
        <v>0</v>
      </c>
      <c r="D41" s="53">
        <v>0</v>
      </c>
      <c r="E41" s="57">
        <v>0</v>
      </c>
      <c r="F41" s="35">
        <f t="shared" si="1"/>
        <v>0</v>
      </c>
      <c r="G41" s="57">
        <v>0</v>
      </c>
    </row>
    <row r="42" spans="1:7" ht="15">
      <c r="A42" s="19"/>
      <c r="B42" s="19"/>
      <c r="C42" s="58"/>
      <c r="D42" s="58"/>
      <c r="E42" s="58"/>
      <c r="F42" s="59"/>
      <c r="G42" s="59"/>
    </row>
    <row r="43" spans="1:7" ht="15">
      <c r="A43" s="11"/>
      <c r="B43" s="11"/>
      <c r="C43" s="11"/>
      <c r="D43" s="11"/>
      <c r="E43" s="11"/>
      <c r="F43" s="59"/>
      <c r="G43" s="20"/>
    </row>
    <row r="44" spans="1:7" ht="15">
      <c r="A44" s="11"/>
      <c r="B44" s="11"/>
      <c r="C44" s="11"/>
      <c r="D44" s="11"/>
      <c r="E44" s="11"/>
      <c r="F44" s="59"/>
      <c r="G44" s="20"/>
    </row>
    <row r="45" spans="1:6" ht="15">
      <c r="A45" s="48"/>
      <c r="B45" s="48"/>
      <c r="C45" s="60"/>
      <c r="D45" s="61"/>
      <c r="E45" s="61"/>
      <c r="F45" s="61"/>
    </row>
    <row r="46" spans="1:6" ht="15.75">
      <c r="A46" s="24"/>
      <c r="B46" s="24"/>
      <c r="C46" s="24"/>
      <c r="D46" s="24"/>
      <c r="E46" s="24"/>
      <c r="F46" s="24"/>
    </row>
    <row r="47" spans="1:6" ht="15.75">
      <c r="A47" s="24"/>
      <c r="B47" s="24"/>
      <c r="C47" s="24"/>
      <c r="D47" s="24"/>
      <c r="E47" s="24"/>
      <c r="F47" s="24"/>
    </row>
    <row r="48" spans="1:6" ht="15.75">
      <c r="A48" s="11"/>
      <c r="B48" s="11"/>
      <c r="C48" s="11"/>
      <c r="D48" s="11"/>
      <c r="E48" s="11"/>
      <c r="F48" s="24"/>
    </row>
    <row r="49" spans="1:6" ht="15.75">
      <c r="A49" s="11"/>
      <c r="B49" s="11"/>
      <c r="C49" s="11"/>
      <c r="D49" s="11"/>
      <c r="E49" s="11"/>
      <c r="F49" s="24"/>
    </row>
    <row r="50" spans="1:6" ht="15.75">
      <c r="A50" s="11"/>
      <c r="B50" s="11"/>
      <c r="C50" s="11"/>
      <c r="D50" s="23"/>
      <c r="E50" s="23"/>
      <c r="F50" s="22"/>
    </row>
    <row r="51" spans="1:6" ht="15.75">
      <c r="A51" s="24"/>
      <c r="B51" s="23"/>
      <c r="C51" s="23"/>
      <c r="D51" s="23"/>
      <c r="E51" s="23"/>
      <c r="F51" s="22"/>
    </row>
    <row r="52" spans="1:6" ht="15.75">
      <c r="A52" s="24"/>
      <c r="B52" s="23"/>
      <c r="C52" s="23"/>
      <c r="D52" s="23"/>
      <c r="E52" s="23"/>
      <c r="F52" s="22"/>
    </row>
    <row r="53" spans="1:6" ht="15.75">
      <c r="A53" s="22"/>
      <c r="B53" s="23"/>
      <c r="C53" s="23"/>
      <c r="D53" s="23"/>
      <c r="E53" s="23"/>
      <c r="F53" s="22"/>
    </row>
    <row r="54" spans="1:6" ht="15.75">
      <c r="A54" s="22"/>
      <c r="B54" s="22"/>
      <c r="C54" s="22"/>
      <c r="D54" s="22"/>
      <c r="E54" s="22"/>
      <c r="F54" s="22"/>
    </row>
    <row r="55" spans="1:6" ht="15.75">
      <c r="A55" s="22"/>
      <c r="B55" s="22"/>
      <c r="C55" s="22"/>
      <c r="D55" s="22"/>
      <c r="E55" s="22"/>
      <c r="F55" s="22"/>
    </row>
    <row r="56" spans="1:6" ht="15.75">
      <c r="A56" s="22"/>
      <c r="B56" s="22"/>
      <c r="C56" s="22"/>
      <c r="D56" s="22"/>
      <c r="E56" s="22"/>
      <c r="F56" s="22"/>
    </row>
    <row r="57" spans="1:6" ht="15.75">
      <c r="A57" s="22"/>
      <c r="B57" s="22"/>
      <c r="C57" s="22"/>
      <c r="D57" s="22"/>
      <c r="E57" s="22"/>
      <c r="F57" s="22"/>
    </row>
    <row r="58" spans="1:6" ht="15.75">
      <c r="A58" s="22"/>
      <c r="B58" s="23"/>
      <c r="C58" s="23"/>
      <c r="D58" s="23"/>
      <c r="E58" s="23"/>
      <c r="F58" s="22"/>
    </row>
    <row r="59" spans="1:6" ht="15.75">
      <c r="A59" s="22"/>
      <c r="B59" s="23"/>
      <c r="C59" s="23"/>
      <c r="D59" s="23"/>
      <c r="E59" s="23"/>
      <c r="F59" s="22"/>
    </row>
    <row r="60" spans="1:6" ht="15.75">
      <c r="A60" s="22"/>
      <c r="B60" s="23"/>
      <c r="C60" s="23"/>
      <c r="D60" s="23"/>
      <c r="E60" s="23"/>
      <c r="F60" s="22"/>
    </row>
    <row r="61" spans="1:6" ht="15.75">
      <c r="A61" s="22"/>
      <c r="B61" s="23"/>
      <c r="C61" s="23"/>
      <c r="D61" s="23"/>
      <c r="E61" s="23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F7:F20 F25: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</dc:creator>
  <cp:keywords/>
  <dc:description/>
  <cp:lastModifiedBy>Računovodstvo</cp:lastModifiedBy>
  <cp:lastPrinted>2022-12-13T07:41:32Z</cp:lastPrinted>
  <dcterms:created xsi:type="dcterms:W3CDTF">2010-06-14T19:42:59Z</dcterms:created>
  <dcterms:modified xsi:type="dcterms:W3CDTF">2022-12-20T07:56:59Z</dcterms:modified>
  <cp:category/>
  <cp:version/>
  <cp:contentType/>
  <cp:contentStatus/>
</cp:coreProperties>
</file>