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<sst xmlns="http://schemas.openxmlformats.org/spreadsheetml/2006/main" count="71" uniqueCount="40">
  <si>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Izvor 1.1. Opći prihodi i primici-proračun</t>
  </si>
  <si>
    <t>Izvor 3.1. Vlastiti prihodi</t>
  </si>
  <si>
    <t>Izvor 4.3. Prihodi za posebne namjene</t>
  </si>
  <si>
    <t>Izvor 5.2. Tekuće pomoći prorač. korisnicima iz pror. koji im nije nadl</t>
  </si>
  <si>
    <t>Izvor 6.1. Donacije</t>
  </si>
  <si>
    <t xml:space="preserve">UKUPNO RASHODI / IZDACI </t>
  </si>
  <si>
    <t>Aktivnost A200102 Predškolski odgoj-redovita djelatnost</t>
  </si>
  <si>
    <t>3 Rashodi poslovanja</t>
  </si>
  <si>
    <t>31 Rashodi za zaposlene</t>
  </si>
  <si>
    <t>32 Materijalni rashodi</t>
  </si>
  <si>
    <t>34 Financijski rashodi</t>
  </si>
  <si>
    <t>Aktivnost A200103 Program predškole</t>
  </si>
  <si>
    <t>Aktivnost A200104 Program igraonice</t>
  </si>
  <si>
    <t>Aktivnost A200105 Program folklora</t>
  </si>
  <si>
    <t>Aktivnost A200106 Program engleskog jezika</t>
  </si>
  <si>
    <t>EUR</t>
  </si>
  <si>
    <t>IZVRŠENJE 2022.</t>
  </si>
  <si>
    <t>PLAN 2023.</t>
  </si>
  <si>
    <t xml:space="preserve">PLAN 2024. </t>
  </si>
  <si>
    <t>PROJEKCIJA plana za 2025.</t>
  </si>
  <si>
    <t>PROJEKCIJA plana za 2026.</t>
  </si>
  <si>
    <t>REPUBLIKA HRVATSKA</t>
  </si>
  <si>
    <t>DJEČJI VRTIĆ ZVIREK</t>
  </si>
  <si>
    <t>STUBIČKE TOPLICE</t>
  </si>
  <si>
    <t>II. POSEBNI DIO</t>
  </si>
  <si>
    <t>FINANCIJSKI PLAN DJEČJEG VRTIĆA ZVIREK ZA 2024. I PROJEKCIJE ZA 2025. I 2026. GODINU</t>
  </si>
  <si>
    <t>Stubičke Toplice, 30.10.2023.</t>
  </si>
  <si>
    <t>KLASA:400-01/23-01/04</t>
  </si>
  <si>
    <t>URBROJ.2113-27-23-2</t>
  </si>
  <si>
    <t>Program 2001 Redoviti program odgoja i naobrazbe djece predškolske dobi</t>
  </si>
  <si>
    <t>BROJ KONTA VRSTA PRIHODA/PRIMITKA</t>
  </si>
  <si>
    <t>Dostavna naredba:</t>
  </si>
  <si>
    <t>1. Jedinstveni Upravni odjel Općine Stubičke Toplice</t>
  </si>
  <si>
    <t>2. Arhiva</t>
  </si>
  <si>
    <t>Predsjednica Upravnog vijeća</t>
  </si>
  <si>
    <t>Maja Štefanec Herak, prof. rehabilitator</t>
  </si>
  <si>
    <t>Ravnateljica</t>
  </si>
  <si>
    <t>Kristina Ljubić, mag.praesc.educ.</t>
  </si>
  <si>
    <t>_______________________________</t>
  </si>
  <si>
    <t>________________________________________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</si>
</sst>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D73" sqref="D73"/>
    </sheetView>
  </sheetViews>
  <sheetFormatPr defaultColWidth="9.140625" defaultRowHeight="12.75"/>
  <cols>
    <col min="1" max="1" width="14.140625" style="0" customWidth="1"/>
    <col min="2" max="2" width="50.140625" style="0" customWidth="1"/>
    <col min="3" max="3" width="11.57421875" style="0" customWidth="1"/>
    <col min="4" max="5" width="10.421875" style="0" customWidth="1"/>
    <col min="6" max="6" width="12.57421875" style="0" customWidth="1"/>
    <col min="7" max="7" width="14.421875" style="0" customWidth="1"/>
    <col min="10" max="10" width="9.57421875" style="0" bestFit="1" customWidth="1"/>
    <col min="11" max="11" width="11.7109375" style="0" bestFit="1" customWidth="1"/>
  </cols>
  <sheetData>
    <row r="1" spans="1:2" ht="12.75">
      <c r="A1" s="13"/>
      <c r="B1" s="13"/>
    </row>
    <row r="2" spans="1:2" ht="12.75">
      <c r="A2" s="18" t="s">
        <v>21</v>
      </c>
      <c r="B2" s="18"/>
    </row>
    <row r="3" spans="1:2" ht="12.75">
      <c r="A3" s="18" t="s">
        <v>22</v>
      </c>
      <c r="B3" s="18"/>
    </row>
    <row r="4" spans="1:2" ht="12.75">
      <c r="A4" s="18" t="s">
        <v>23</v>
      </c>
      <c r="B4" s="18"/>
    </row>
    <row r="5" spans="1:2" ht="12.75">
      <c r="A5" s="16" t="s">
        <v>27</v>
      </c>
      <c r="B5" s="13"/>
    </row>
    <row r="6" ht="12.75">
      <c r="A6" s="17" t="s">
        <v>28</v>
      </c>
    </row>
    <row r="7" spans="1:6" ht="18">
      <c r="A7" s="16" t="s">
        <v>26</v>
      </c>
      <c r="B7" s="12"/>
      <c r="C7" s="13"/>
      <c r="D7" s="13"/>
      <c r="E7" s="13"/>
      <c r="F7" s="13"/>
    </row>
    <row r="8" spans="2:6" ht="12.75">
      <c r="B8" s="20"/>
      <c r="C8" s="21"/>
      <c r="D8" s="21"/>
      <c r="E8" s="21"/>
      <c r="F8" s="21"/>
    </row>
    <row r="9" spans="2:6" ht="12.75">
      <c r="B9" s="23" t="s">
        <v>25</v>
      </c>
      <c r="C9" s="23"/>
      <c r="D9" s="23"/>
      <c r="E9" s="23"/>
      <c r="F9" s="23"/>
    </row>
    <row r="10" ht="12.75">
      <c r="B10" s="19"/>
    </row>
    <row r="11" spans="2:7" ht="12.75">
      <c r="B11" s="23" t="s">
        <v>24</v>
      </c>
      <c r="C11" s="21"/>
      <c r="D11" s="21"/>
      <c r="E11" s="21"/>
      <c r="F11" s="21"/>
      <c r="G11" s="14"/>
    </row>
    <row r="12" spans="2:7" ht="12.75">
      <c r="B12" s="19"/>
      <c r="G12" s="14"/>
    </row>
    <row r="13" spans="1:7" ht="12.75">
      <c r="A13" s="11"/>
      <c r="B13" s="11"/>
      <c r="G13" s="14" t="s">
        <v>15</v>
      </c>
    </row>
    <row r="14" spans="2:7" s="1" customFormat="1" ht="12.75">
      <c r="B14" s="4"/>
      <c r="C14" s="30" t="s">
        <v>16</v>
      </c>
      <c r="D14" s="32" t="s">
        <v>17</v>
      </c>
      <c r="E14" s="32" t="s">
        <v>18</v>
      </c>
      <c r="F14" s="28" t="s">
        <v>19</v>
      </c>
      <c r="G14" s="30" t="s">
        <v>20</v>
      </c>
    </row>
    <row r="15" spans="1:7" s="1" customFormat="1" ht="28.5" customHeight="1">
      <c r="A15" s="1" t="s">
        <v>30</v>
      </c>
      <c r="B15" s="4"/>
      <c r="C15" s="31"/>
      <c r="D15" s="33"/>
      <c r="E15" s="33"/>
      <c r="F15" s="29"/>
      <c r="G15" s="31"/>
    </row>
    <row r="16" spans="1:7" s="1" customFormat="1" ht="12.75">
      <c r="A16" s="24" t="s">
        <v>5</v>
      </c>
      <c r="B16" s="22"/>
      <c r="C16" s="25">
        <f>+C17</f>
        <v>403261.6988519477</v>
      </c>
      <c r="D16" s="26">
        <f>+D17</f>
        <v>460520.43</v>
      </c>
      <c r="E16" s="26">
        <f>+E17</f>
        <v>526300</v>
      </c>
      <c r="F16" s="27">
        <f>+F17</f>
        <v>525900</v>
      </c>
      <c r="G16" s="27">
        <f>+G17</f>
        <v>525500</v>
      </c>
    </row>
    <row r="17" spans="1:7" ht="12.75">
      <c r="A17" s="5" t="s">
        <v>29</v>
      </c>
      <c r="B17" s="5"/>
      <c r="C17" s="6">
        <f>+C18+C40</f>
        <v>403261.6988519477</v>
      </c>
      <c r="D17" s="6">
        <v>460520.43</v>
      </c>
      <c r="E17" s="6">
        <v>526300</v>
      </c>
      <c r="F17" s="6">
        <v>525900</v>
      </c>
      <c r="G17" s="6">
        <v>525500</v>
      </c>
    </row>
    <row r="18" spans="1:7" ht="12.75">
      <c r="A18" s="7" t="s">
        <v>6</v>
      </c>
      <c r="B18" s="7"/>
      <c r="C18" s="8">
        <f>+C19+C23+C27+C32+C37</f>
        <v>401937.1252239697</v>
      </c>
      <c r="D18" s="8">
        <v>454920.43</v>
      </c>
      <c r="E18" s="8">
        <v>524890</v>
      </c>
      <c r="F18" s="8">
        <v>524490</v>
      </c>
      <c r="G18" s="8">
        <v>524090</v>
      </c>
    </row>
    <row r="19" spans="1:7" ht="12.75">
      <c r="A19" s="9" t="s">
        <v>0</v>
      </c>
      <c r="B19" s="9"/>
      <c r="C19" s="10">
        <f>+C20</f>
        <v>221368.83668458424</v>
      </c>
      <c r="D19" s="10">
        <v>272700</v>
      </c>
      <c r="E19" s="10">
        <v>332000</v>
      </c>
      <c r="F19" s="10">
        <v>332000</v>
      </c>
      <c r="G19" s="10">
        <v>332000</v>
      </c>
    </row>
    <row r="20" spans="1:7" ht="12.75">
      <c r="A20" s="11" t="s">
        <v>7</v>
      </c>
      <c r="B20" s="11"/>
      <c r="C20" s="11">
        <f>+C21</f>
        <v>221368.83668458424</v>
      </c>
      <c r="D20" s="11">
        <v>272700</v>
      </c>
      <c r="E20" s="11">
        <v>332000</v>
      </c>
      <c r="F20" s="11">
        <v>332000</v>
      </c>
      <c r="G20" s="11">
        <v>332000</v>
      </c>
    </row>
    <row r="21" spans="1:7" ht="12.75">
      <c r="A21" s="11" t="s">
        <v>8</v>
      </c>
      <c r="B21" s="11"/>
      <c r="C21" s="11">
        <f>1667903.5/7.5345</f>
        <v>221368.83668458424</v>
      </c>
      <c r="D21" s="11">
        <v>271770</v>
      </c>
      <c r="E21" s="11">
        <v>329270</v>
      </c>
      <c r="F21" s="11">
        <v>329270</v>
      </c>
      <c r="G21" s="11">
        <v>329270</v>
      </c>
    </row>
    <row r="22" spans="1:7" ht="12.75">
      <c r="A22" s="11" t="s">
        <v>9</v>
      </c>
      <c r="B22" s="11"/>
      <c r="C22" s="11">
        <v>0</v>
      </c>
      <c r="D22" s="11">
        <v>930</v>
      </c>
      <c r="E22" s="11">
        <v>2730</v>
      </c>
      <c r="F22" s="11">
        <v>2730</v>
      </c>
      <c r="G22" s="11">
        <v>2730</v>
      </c>
    </row>
    <row r="23" spans="1:7" ht="12.75">
      <c r="A23" s="9" t="s">
        <v>1</v>
      </c>
      <c r="B23" s="9"/>
      <c r="C23" s="10">
        <f>+C24</f>
        <v>967.5904174132324</v>
      </c>
      <c r="D23" s="10">
        <v>670</v>
      </c>
      <c r="E23" s="10">
        <v>1710</v>
      </c>
      <c r="F23" s="10">
        <v>1710</v>
      </c>
      <c r="G23" s="10">
        <v>1710</v>
      </c>
    </row>
    <row r="24" spans="1:7" ht="12.75">
      <c r="A24" s="11" t="s">
        <v>7</v>
      </c>
      <c r="B24" s="11"/>
      <c r="C24" s="11">
        <f>+C25+C26</f>
        <v>967.5904174132324</v>
      </c>
      <c r="D24" s="11">
        <v>670</v>
      </c>
      <c r="E24" s="11">
        <v>1710</v>
      </c>
      <c r="F24" s="11">
        <v>1710</v>
      </c>
      <c r="G24" s="11">
        <v>1710</v>
      </c>
    </row>
    <row r="25" spans="1:7" ht="12.75">
      <c r="A25" s="11" t="s">
        <v>9</v>
      </c>
      <c r="B25" s="11"/>
      <c r="C25" s="11">
        <f>7190.31/7.5345</f>
        <v>954.3181365717699</v>
      </c>
      <c r="D25" s="11">
        <v>670</v>
      </c>
      <c r="E25" s="11">
        <v>1710</v>
      </c>
      <c r="F25" s="11">
        <v>1710</v>
      </c>
      <c r="G25" s="11">
        <v>1710</v>
      </c>
    </row>
    <row r="26" spans="1:7" ht="12.75">
      <c r="A26" s="3" t="s">
        <v>10</v>
      </c>
      <c r="B26" s="11"/>
      <c r="C26" s="11">
        <f>100/7.5345</f>
        <v>13.272280841462605</v>
      </c>
      <c r="D26" s="11"/>
      <c r="E26" s="11"/>
      <c r="F26" s="11"/>
      <c r="G26" s="11"/>
    </row>
    <row r="27" spans="1:7" ht="12.75">
      <c r="A27" s="9" t="s">
        <v>2</v>
      </c>
      <c r="B27" s="9"/>
      <c r="C27" s="10">
        <f>+C28</f>
        <v>140491.59333731502</v>
      </c>
      <c r="D27" s="10">
        <v>150270.43</v>
      </c>
      <c r="E27" s="10">
        <v>161780</v>
      </c>
      <c r="F27" s="10">
        <v>161580</v>
      </c>
      <c r="G27" s="10">
        <v>161380</v>
      </c>
    </row>
    <row r="28" spans="1:10" ht="12.75">
      <c r="A28" s="11" t="s">
        <v>7</v>
      </c>
      <c r="B28" s="11"/>
      <c r="C28" s="11">
        <f>+C29+C30+C31</f>
        <v>140491.59333731502</v>
      </c>
      <c r="D28" s="11">
        <v>150270.43</v>
      </c>
      <c r="E28" s="11">
        <v>161780</v>
      </c>
      <c r="F28" s="11">
        <v>161580</v>
      </c>
      <c r="G28" s="11">
        <v>161380</v>
      </c>
      <c r="J28" s="15"/>
    </row>
    <row r="29" spans="1:7" ht="12.75">
      <c r="A29" s="11" t="s">
        <v>8</v>
      </c>
      <c r="B29" s="11"/>
      <c r="C29" s="11">
        <f>591807.39/7.5345</f>
        <v>78546.33884132988</v>
      </c>
      <c r="D29" s="11">
        <v>70020</v>
      </c>
      <c r="E29" s="11">
        <v>89030</v>
      </c>
      <c r="F29" s="11">
        <v>89030</v>
      </c>
      <c r="G29" s="11">
        <v>89030</v>
      </c>
    </row>
    <row r="30" spans="1:7" ht="12.75">
      <c r="A30" s="11" t="s">
        <v>9</v>
      </c>
      <c r="B30" s="11"/>
      <c r="C30" s="11">
        <f>460008.84/7.5345</f>
        <v>61053.66514035437</v>
      </c>
      <c r="D30" s="11">
        <v>79320.43</v>
      </c>
      <c r="E30" s="11">
        <v>71950</v>
      </c>
      <c r="F30" s="11">
        <v>71750</v>
      </c>
      <c r="G30" s="11">
        <v>71550</v>
      </c>
    </row>
    <row r="31" spans="1:7" ht="12.75">
      <c r="A31" s="11" t="s">
        <v>10</v>
      </c>
      <c r="B31" s="11"/>
      <c r="C31" s="11">
        <f>6717.68/7.5345</f>
        <v>891.5893556307651</v>
      </c>
      <c r="D31" s="11">
        <v>930</v>
      </c>
      <c r="E31" s="11">
        <v>800</v>
      </c>
      <c r="F31" s="11">
        <v>800</v>
      </c>
      <c r="G31" s="11">
        <v>800</v>
      </c>
    </row>
    <row r="32" spans="1:7" ht="12.75">
      <c r="A32" s="9" t="s">
        <v>3</v>
      </c>
      <c r="B32" s="9"/>
      <c r="C32" s="10">
        <f>+C33</f>
        <v>38882.20187139159</v>
      </c>
      <c r="D32" s="10">
        <v>31100</v>
      </c>
      <c r="E32" s="10">
        <v>29300</v>
      </c>
      <c r="F32" s="10">
        <v>29100</v>
      </c>
      <c r="G32" s="10">
        <v>28900</v>
      </c>
    </row>
    <row r="33" spans="1:7" ht="12.75">
      <c r="A33" s="11" t="s">
        <v>7</v>
      </c>
      <c r="B33" s="11"/>
      <c r="C33" s="11">
        <f>+C34+C35</f>
        <v>38882.20187139159</v>
      </c>
      <c r="D33" s="11">
        <v>31100</v>
      </c>
      <c r="E33" s="11">
        <v>29300</v>
      </c>
      <c r="F33" s="11">
        <v>29100</v>
      </c>
      <c r="G33" s="11">
        <v>28900</v>
      </c>
    </row>
    <row r="34" spans="1:7" ht="12.75">
      <c r="A34" s="11" t="s">
        <v>8</v>
      </c>
      <c r="B34" s="11"/>
      <c r="C34" s="11">
        <f>169081.33/7.5345</f>
        <v>22440.94896808016</v>
      </c>
      <c r="D34" s="11">
        <v>15940</v>
      </c>
      <c r="E34" s="11">
        <v>3600</v>
      </c>
      <c r="F34" s="11">
        <v>3600</v>
      </c>
      <c r="G34" s="11">
        <v>3600</v>
      </c>
    </row>
    <row r="35" spans="1:11" ht="12.75">
      <c r="A35" s="11" t="s">
        <v>9</v>
      </c>
      <c r="B35" s="11"/>
      <c r="C35" s="11">
        <f>123876.62/7.5345</f>
        <v>16441.252903311433</v>
      </c>
      <c r="D35" s="11">
        <v>15160</v>
      </c>
      <c r="E35" s="11">
        <v>25570</v>
      </c>
      <c r="F35" s="11">
        <v>25370</v>
      </c>
      <c r="G35" s="11">
        <v>25170</v>
      </c>
      <c r="K35" s="2"/>
    </row>
    <row r="36" spans="1:7" ht="12.75">
      <c r="A36" s="11" t="s">
        <v>10</v>
      </c>
      <c r="B36" s="11"/>
      <c r="C36" s="11">
        <v>0</v>
      </c>
      <c r="D36" s="11">
        <v>0</v>
      </c>
      <c r="E36" s="11">
        <v>130</v>
      </c>
      <c r="F36" s="11">
        <v>130</v>
      </c>
      <c r="G36" s="11">
        <v>130</v>
      </c>
    </row>
    <row r="37" spans="1:7" ht="12.75">
      <c r="A37" s="9" t="s">
        <v>4</v>
      </c>
      <c r="B37" s="9"/>
      <c r="C37" s="10">
        <f>+C38</f>
        <v>226.90291326564468</v>
      </c>
      <c r="D37" s="10">
        <v>180</v>
      </c>
      <c r="E37" s="10">
        <v>100</v>
      </c>
      <c r="F37" s="10">
        <v>100</v>
      </c>
      <c r="G37" s="10">
        <v>100</v>
      </c>
    </row>
    <row r="38" spans="1:7" ht="12.75">
      <c r="A38" s="11" t="s">
        <v>7</v>
      </c>
      <c r="B38" s="11"/>
      <c r="C38" s="11">
        <f>+C39</f>
        <v>226.90291326564468</v>
      </c>
      <c r="D38" s="11">
        <v>180</v>
      </c>
      <c r="E38" s="11">
        <v>100</v>
      </c>
      <c r="F38" s="11">
        <v>100</v>
      </c>
      <c r="G38" s="11">
        <v>100</v>
      </c>
    </row>
    <row r="39" spans="1:7" ht="12.75">
      <c r="A39" s="11" t="s">
        <v>9</v>
      </c>
      <c r="B39" s="11"/>
      <c r="C39" s="11">
        <f>1709.6/7.5345</f>
        <v>226.90291326564468</v>
      </c>
      <c r="D39" s="11">
        <v>180</v>
      </c>
      <c r="E39" s="11">
        <v>100</v>
      </c>
      <c r="F39" s="11">
        <v>100</v>
      </c>
      <c r="G39" s="11">
        <v>100</v>
      </c>
    </row>
    <row r="40" spans="1:7" ht="12.75">
      <c r="A40" s="7" t="s">
        <v>11</v>
      </c>
      <c r="B40" s="7"/>
      <c r="C40" s="8">
        <f>+C41+C45</f>
        <v>1324.573627977968</v>
      </c>
      <c r="D40" s="8">
        <v>2400</v>
      </c>
      <c r="E40" s="8">
        <v>820</v>
      </c>
      <c r="F40" s="8">
        <v>820</v>
      </c>
      <c r="G40" s="8">
        <v>820</v>
      </c>
    </row>
    <row r="41" spans="1:7" ht="12.75">
      <c r="A41" s="9" t="s">
        <v>2</v>
      </c>
      <c r="B41" s="9"/>
      <c r="C41" s="10">
        <f>+C42</f>
        <v>601.189196363395</v>
      </c>
      <c r="D41" s="10">
        <v>1400</v>
      </c>
      <c r="E41" s="10">
        <v>420</v>
      </c>
      <c r="F41" s="10">
        <v>420</v>
      </c>
      <c r="G41" s="10">
        <v>420</v>
      </c>
    </row>
    <row r="42" spans="1:11" ht="12.75">
      <c r="A42" s="11" t="s">
        <v>7</v>
      </c>
      <c r="B42" s="11"/>
      <c r="C42" s="11">
        <f>+C43+C44</f>
        <v>601.189196363395</v>
      </c>
      <c r="D42" s="11">
        <v>1400</v>
      </c>
      <c r="E42" s="11">
        <v>420</v>
      </c>
      <c r="F42" s="11">
        <v>420</v>
      </c>
      <c r="G42" s="11">
        <v>420</v>
      </c>
      <c r="K42" s="2"/>
    </row>
    <row r="43" spans="1:11" ht="12.75">
      <c r="A43" s="11" t="s">
        <v>8</v>
      </c>
      <c r="B43" s="11"/>
      <c r="C43" s="11">
        <f>3830/7.5345</f>
        <v>508.32835622801775</v>
      </c>
      <c r="D43" s="11">
        <v>1200</v>
      </c>
      <c r="E43" s="11">
        <v>420</v>
      </c>
      <c r="F43" s="11">
        <v>420</v>
      </c>
      <c r="G43" s="11">
        <v>420</v>
      </c>
      <c r="K43" s="2"/>
    </row>
    <row r="44" spans="1:7" ht="12.75">
      <c r="A44" s="11" t="s">
        <v>9</v>
      </c>
      <c r="B44" s="11"/>
      <c r="C44" s="11">
        <f>699.66/7.5345</f>
        <v>92.86084013537726</v>
      </c>
      <c r="D44" s="11">
        <v>200</v>
      </c>
      <c r="E44" s="11">
        <v>0</v>
      </c>
      <c r="F44" s="11">
        <v>0</v>
      </c>
      <c r="G44" s="11">
        <v>0</v>
      </c>
    </row>
    <row r="45" spans="1:7" ht="12.75">
      <c r="A45" s="9" t="s">
        <v>3</v>
      </c>
      <c r="B45" s="9"/>
      <c r="C45" s="10">
        <f>+C46</f>
        <v>723.3844316145729</v>
      </c>
      <c r="D45" s="10">
        <v>1000</v>
      </c>
      <c r="E45" s="10">
        <v>400</v>
      </c>
      <c r="F45" s="10">
        <v>400</v>
      </c>
      <c r="G45" s="10">
        <v>400</v>
      </c>
    </row>
    <row r="46" spans="1:7" ht="12.75">
      <c r="A46" s="11" t="s">
        <v>7</v>
      </c>
      <c r="B46" s="11"/>
      <c r="C46" s="11">
        <f>+C47</f>
        <v>723.3844316145729</v>
      </c>
      <c r="D46" s="11">
        <v>1000</v>
      </c>
      <c r="E46" s="11">
        <v>400</v>
      </c>
      <c r="F46" s="11">
        <v>400</v>
      </c>
      <c r="G46" s="11">
        <v>400</v>
      </c>
    </row>
    <row r="47" spans="1:7" ht="12.75">
      <c r="A47" s="11" t="s">
        <v>9</v>
      </c>
      <c r="B47" s="11"/>
      <c r="C47" s="11">
        <f>5450.34/7.5345</f>
        <v>723.3844316145729</v>
      </c>
      <c r="D47" s="11">
        <v>1000</v>
      </c>
      <c r="E47" s="11">
        <v>400</v>
      </c>
      <c r="F47" s="11">
        <v>400</v>
      </c>
      <c r="G47" s="11">
        <v>400</v>
      </c>
    </row>
    <row r="48" spans="1:12" ht="12.75">
      <c r="A48" s="7" t="s">
        <v>12</v>
      </c>
      <c r="B48" s="7"/>
      <c r="C48" s="8">
        <v>0</v>
      </c>
      <c r="D48" s="8">
        <v>800</v>
      </c>
      <c r="E48" s="8">
        <v>0</v>
      </c>
      <c r="F48" s="8">
        <v>0</v>
      </c>
      <c r="G48" s="8">
        <v>0</v>
      </c>
      <c r="L48" s="2"/>
    </row>
    <row r="49" spans="1:7" ht="12.75">
      <c r="A49" s="9" t="s">
        <v>1</v>
      </c>
      <c r="B49" s="9"/>
      <c r="C49" s="10">
        <v>0</v>
      </c>
      <c r="D49" s="10">
        <v>800</v>
      </c>
      <c r="E49" s="10">
        <v>0</v>
      </c>
      <c r="F49" s="10">
        <v>0</v>
      </c>
      <c r="G49" s="10">
        <v>0</v>
      </c>
    </row>
    <row r="50" spans="1:7" ht="12.75">
      <c r="A50" s="11" t="s">
        <v>7</v>
      </c>
      <c r="B50" s="11"/>
      <c r="C50" s="11">
        <v>0</v>
      </c>
      <c r="D50" s="11">
        <v>800</v>
      </c>
      <c r="E50" s="11">
        <v>0</v>
      </c>
      <c r="F50" s="11">
        <v>0</v>
      </c>
      <c r="G50" s="11">
        <v>0</v>
      </c>
    </row>
    <row r="51" spans="1:7" ht="12.75">
      <c r="A51" s="11" t="s">
        <v>8</v>
      </c>
      <c r="B51" s="11"/>
      <c r="C51" s="11">
        <v>0</v>
      </c>
      <c r="D51" s="11">
        <v>470</v>
      </c>
      <c r="E51" s="11">
        <v>0</v>
      </c>
      <c r="F51" s="11">
        <v>0</v>
      </c>
      <c r="G51" s="11">
        <v>0</v>
      </c>
    </row>
    <row r="52" spans="1:7" ht="12.75">
      <c r="A52" s="11" t="s">
        <v>9</v>
      </c>
      <c r="B52" s="11"/>
      <c r="C52" s="11">
        <v>0</v>
      </c>
      <c r="D52" s="11">
        <v>330</v>
      </c>
      <c r="E52" s="11">
        <v>0</v>
      </c>
      <c r="F52" s="11">
        <v>0</v>
      </c>
      <c r="G52" s="11">
        <v>0</v>
      </c>
    </row>
    <row r="53" spans="1:7" ht="12.75">
      <c r="A53" s="7" t="s">
        <v>13</v>
      </c>
      <c r="B53" s="7"/>
      <c r="C53" s="8">
        <v>0</v>
      </c>
      <c r="D53" s="8">
        <v>800</v>
      </c>
      <c r="E53" s="8">
        <v>0</v>
      </c>
      <c r="F53" s="8">
        <v>0</v>
      </c>
      <c r="G53" s="8">
        <v>0</v>
      </c>
    </row>
    <row r="54" spans="1:7" ht="12.75">
      <c r="A54" s="9" t="s">
        <v>1</v>
      </c>
      <c r="B54" s="9"/>
      <c r="C54" s="10">
        <v>0</v>
      </c>
      <c r="D54" s="10">
        <v>800</v>
      </c>
      <c r="E54" s="10">
        <v>0</v>
      </c>
      <c r="F54" s="10">
        <v>0</v>
      </c>
      <c r="G54" s="10">
        <v>0</v>
      </c>
    </row>
    <row r="55" spans="1:7" ht="12.75">
      <c r="A55" s="11" t="s">
        <v>7</v>
      </c>
      <c r="B55" s="11"/>
      <c r="C55" s="11">
        <v>0</v>
      </c>
      <c r="D55" s="11">
        <v>800</v>
      </c>
      <c r="E55" s="11">
        <v>0</v>
      </c>
      <c r="F55" s="11">
        <v>0</v>
      </c>
      <c r="G55" s="11">
        <v>0</v>
      </c>
    </row>
    <row r="56" spans="1:7" ht="12.75">
      <c r="A56" s="11" t="s">
        <v>8</v>
      </c>
      <c r="B56" s="11"/>
      <c r="C56" s="11">
        <v>0</v>
      </c>
      <c r="D56" s="11">
        <v>470</v>
      </c>
      <c r="E56" s="11">
        <v>0</v>
      </c>
      <c r="F56" s="11">
        <v>0</v>
      </c>
      <c r="G56" s="11">
        <v>0</v>
      </c>
    </row>
    <row r="57" spans="1:7" ht="12.75">
      <c r="A57" s="11" t="s">
        <v>9</v>
      </c>
      <c r="B57" s="11"/>
      <c r="C57" s="11">
        <v>0</v>
      </c>
      <c r="D57" s="11">
        <v>330</v>
      </c>
      <c r="E57" s="11">
        <v>0</v>
      </c>
      <c r="F57" s="11">
        <v>0</v>
      </c>
      <c r="G57" s="11">
        <v>0</v>
      </c>
    </row>
    <row r="58" spans="1:7" ht="12.75">
      <c r="A58" s="7" t="s">
        <v>14</v>
      </c>
      <c r="B58" s="7"/>
      <c r="C58" s="8">
        <v>0</v>
      </c>
      <c r="D58" s="8">
        <v>1600</v>
      </c>
      <c r="E58" s="8">
        <v>590</v>
      </c>
      <c r="F58" s="8">
        <v>590</v>
      </c>
      <c r="G58" s="8">
        <v>590</v>
      </c>
    </row>
    <row r="59" spans="1:7" ht="12.75">
      <c r="A59" s="9" t="s">
        <v>1</v>
      </c>
      <c r="B59" s="9"/>
      <c r="C59" s="10">
        <v>0</v>
      </c>
      <c r="D59" s="10">
        <v>1600</v>
      </c>
      <c r="E59" s="10">
        <v>590</v>
      </c>
      <c r="F59" s="10">
        <v>590</v>
      </c>
      <c r="G59" s="10">
        <v>590</v>
      </c>
    </row>
    <row r="60" spans="1:7" ht="12.75">
      <c r="A60" s="11" t="s">
        <v>7</v>
      </c>
      <c r="B60" s="11"/>
      <c r="C60" s="11">
        <v>0</v>
      </c>
      <c r="D60" s="11">
        <v>1600</v>
      </c>
      <c r="E60" s="11">
        <v>590</v>
      </c>
      <c r="F60" s="11">
        <v>590</v>
      </c>
      <c r="G60" s="11">
        <v>590</v>
      </c>
    </row>
    <row r="61" spans="1:7" ht="12.75">
      <c r="A61" s="11" t="s">
        <v>8</v>
      </c>
      <c r="B61" s="11"/>
      <c r="C61" s="11">
        <v>0</v>
      </c>
      <c r="D61" s="11">
        <v>580</v>
      </c>
      <c r="E61" s="11">
        <v>590</v>
      </c>
      <c r="F61" s="11">
        <v>590</v>
      </c>
      <c r="G61" s="11">
        <v>590</v>
      </c>
    </row>
    <row r="62" spans="1:7" ht="12.75">
      <c r="A62" s="11" t="s">
        <v>9</v>
      </c>
      <c r="B62" s="11"/>
      <c r="C62" s="11">
        <v>0</v>
      </c>
      <c r="D62" s="11">
        <v>1020</v>
      </c>
      <c r="E62" s="11">
        <v>0</v>
      </c>
      <c r="F62" s="11">
        <v>0</v>
      </c>
      <c r="G62" s="11">
        <v>0</v>
      </c>
    </row>
    <row r="65" spans="1:4" ht="12.75">
      <c r="A65" s="34" t="s">
        <v>36</v>
      </c>
      <c r="B65" s="17"/>
      <c r="D65" t="s">
        <v>34</v>
      </c>
    </row>
    <row r="66" spans="1:2" ht="12.75">
      <c r="A66" s="34"/>
      <c r="B66" s="17"/>
    </row>
    <row r="67" spans="1:4" ht="12.75">
      <c r="A67" s="34" t="s">
        <v>38</v>
      </c>
      <c r="B67" s="17"/>
      <c r="D67" s="17" t="s">
        <v>39</v>
      </c>
    </row>
    <row r="68" spans="1:4" ht="12.75">
      <c r="A68" s="34" t="s">
        <v>37</v>
      </c>
      <c r="B68" s="17"/>
      <c r="D68" t="s">
        <v>35</v>
      </c>
    </row>
    <row r="69" ht="12.75">
      <c r="A69" s="3"/>
    </row>
    <row r="70" ht="12.75">
      <c r="A70" s="3"/>
    </row>
    <row r="71" ht="12.75">
      <c r="A71" t="s">
        <v>31</v>
      </c>
    </row>
    <row r="72" ht="12.75">
      <c r="A72" t="s">
        <v>32</v>
      </c>
    </row>
    <row r="73" ht="12.75">
      <c r="A73" t="s">
        <v>33</v>
      </c>
    </row>
  </sheetData>
  <sheetProtection/>
  <mergeCells count="9">
    <mergeCell ref="C14:C15"/>
    <mergeCell ref="D14:D15"/>
    <mergeCell ref="E14:E15"/>
    <mergeCell ref="F14:F15"/>
    <mergeCell ref="G14:G15"/>
    <mergeCell ref="B8:F8"/>
    <mergeCell ref="B9:F9"/>
    <mergeCell ref="B11:F11"/>
    <mergeCell ref="A16:B1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Računovodstvo</cp:lastModifiedBy>
  <cp:lastPrinted>2023-11-08T07:58:10Z</cp:lastPrinted>
  <dcterms:created xsi:type="dcterms:W3CDTF">2023-10-30T09:03:31Z</dcterms:created>
  <dcterms:modified xsi:type="dcterms:W3CDTF">2023-11-08T08:02:15Z</dcterms:modified>
  <cp:category/>
  <cp:version/>
  <cp:contentType/>
  <cp:contentStatus/>
</cp:coreProperties>
</file>